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122"/>
  <workbookPr date1904="1" autoCompressPictures="0"/>
  <bookViews>
    <workbookView xWindow="1100" yWindow="0" windowWidth="25600" windowHeight="16060" activeTab="2"/>
  </bookViews>
  <sheets>
    <sheet name="Information" sheetId="2" r:id="rId1"/>
    <sheet name="Known Amps" sheetId="3" r:id="rId2"/>
    <sheet name="PDU WORKSHEET"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39" i="4" l="1"/>
  <c r="D6"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G6" i="4"/>
  <c r="H39" i="4"/>
  <c r="F39" i="4"/>
  <c r="G39" i="4"/>
  <c r="H38" i="4"/>
  <c r="G38" i="4"/>
  <c r="G37" i="4"/>
  <c r="H37" i="4"/>
  <c r="I37" i="4"/>
  <c r="G36" i="4"/>
  <c r="H36" i="4"/>
  <c r="I36" i="4"/>
  <c r="G35" i="4"/>
  <c r="H35" i="4"/>
  <c r="I35" i="4"/>
  <c r="G34" i="4"/>
  <c r="H34" i="4"/>
  <c r="I34" i="4"/>
  <c r="G33" i="4"/>
  <c r="H33" i="4"/>
  <c r="I33" i="4"/>
  <c r="G32" i="4"/>
  <c r="H32" i="4"/>
  <c r="I32" i="4"/>
  <c r="G31" i="4"/>
  <c r="H31" i="4"/>
  <c r="I31" i="4"/>
  <c r="G30" i="4"/>
  <c r="H30" i="4"/>
  <c r="I30" i="4"/>
  <c r="G29" i="4"/>
  <c r="H29" i="4"/>
  <c r="I29" i="4"/>
  <c r="G28" i="4"/>
  <c r="H28" i="4"/>
  <c r="I28" i="4"/>
  <c r="G27" i="4"/>
  <c r="H27" i="4"/>
  <c r="I27" i="4"/>
  <c r="G26" i="4"/>
  <c r="H26" i="4"/>
  <c r="I26" i="4"/>
  <c r="G25" i="4"/>
  <c r="H25" i="4"/>
  <c r="I25" i="4"/>
  <c r="G24" i="4"/>
  <c r="H24" i="4"/>
  <c r="I24" i="4"/>
  <c r="G23" i="4"/>
  <c r="H23" i="4"/>
  <c r="I23" i="4"/>
  <c r="G22" i="4"/>
  <c r="H22" i="4"/>
  <c r="I22" i="4"/>
  <c r="G21" i="4"/>
  <c r="H21" i="4"/>
  <c r="I21" i="4"/>
  <c r="G20" i="4"/>
  <c r="H20" i="4"/>
  <c r="I20" i="4"/>
  <c r="G19" i="4"/>
  <c r="H19" i="4"/>
  <c r="I19" i="4"/>
  <c r="G18" i="4"/>
  <c r="H18" i="4"/>
  <c r="I18" i="4"/>
  <c r="G17" i="4"/>
  <c r="H17" i="4"/>
  <c r="I17" i="4"/>
  <c r="G16" i="4"/>
  <c r="H16" i="4"/>
  <c r="I16" i="4"/>
  <c r="G15" i="4"/>
  <c r="H15" i="4"/>
  <c r="I15" i="4"/>
  <c r="G14" i="4"/>
  <c r="H14" i="4"/>
  <c r="I14" i="4"/>
  <c r="G13" i="4"/>
  <c r="H13" i="4"/>
  <c r="I13" i="4"/>
  <c r="G12" i="4"/>
  <c r="H12" i="4"/>
  <c r="I12" i="4"/>
  <c r="G11" i="4"/>
  <c r="H11" i="4"/>
  <c r="I11" i="4"/>
  <c r="G10" i="4"/>
  <c r="H10" i="4"/>
  <c r="I10" i="4"/>
  <c r="G9" i="4"/>
  <c r="H9" i="4"/>
  <c r="I9" i="4"/>
  <c r="G8" i="4"/>
  <c r="H8" i="4"/>
  <c r="I8" i="4"/>
  <c r="G7" i="4"/>
  <c r="H7" i="4"/>
  <c r="I7" i="4"/>
  <c r="H6" i="4"/>
  <c r="I6" i="4"/>
</calcChain>
</file>

<file path=xl/sharedStrings.xml><?xml version="1.0" encoding="utf-8"?>
<sst xmlns="http://schemas.openxmlformats.org/spreadsheetml/2006/main" count="179" uniqueCount="85">
  <si>
    <t>Life Racing PDU Current worksheet</t>
  </si>
  <si>
    <t>Name</t>
  </si>
  <si>
    <t>Vehicle</t>
  </si>
  <si>
    <t>Date</t>
  </si>
  <si>
    <t>PDU A/B</t>
  </si>
  <si>
    <t>Job Number</t>
  </si>
  <si>
    <t>PDU model#</t>
  </si>
  <si>
    <t>Keypad Used</t>
  </si>
  <si>
    <t xml:space="preserve">Output </t>
  </si>
  <si>
    <t>Device</t>
  </si>
  <si>
    <t>Inductive</t>
  </si>
  <si>
    <t>Inrush Amps</t>
  </si>
  <si>
    <t>Running Amps</t>
  </si>
  <si>
    <t>Res Outputs</t>
  </si>
  <si>
    <t>IND outputs</t>
  </si>
  <si>
    <t>Outputs Needed</t>
  </si>
  <si>
    <t>Team</t>
  </si>
  <si>
    <t>Total Running Amps</t>
  </si>
  <si>
    <t>Outputs Used</t>
  </si>
  <si>
    <t>Brand</t>
  </si>
  <si>
    <t xml:space="preserve">Model </t>
  </si>
  <si>
    <t>Description</t>
  </si>
  <si>
    <t>Spal</t>
  </si>
  <si>
    <t>Fan</t>
  </si>
  <si>
    <t>14” to 17” Radiator Fan</t>
  </si>
  <si>
    <t>70-100</t>
  </si>
  <si>
    <t>15-18</t>
  </si>
  <si>
    <t>Weldon</t>
  </si>
  <si>
    <t>1100A</t>
  </si>
  <si>
    <t>Inline style Fuel pump</t>
  </si>
  <si>
    <t>25-30</t>
  </si>
  <si>
    <t>D2015</t>
  </si>
  <si>
    <t>Any Stand up style Pump</t>
  </si>
  <si>
    <t>65-75</t>
  </si>
  <si>
    <t>Hella</t>
  </si>
  <si>
    <t>H4</t>
  </si>
  <si>
    <t>H4 Headlight high/low beam</t>
  </si>
  <si>
    <t>35-38</t>
  </si>
  <si>
    <t>AFE</t>
  </si>
  <si>
    <t>14” to 17” Radiator fan</t>
  </si>
  <si>
    <t>45-65</t>
  </si>
  <si>
    <t>10” to 12” Cooler fan</t>
  </si>
  <si>
    <t>50-65</t>
  </si>
  <si>
    <t>Rigid</t>
  </si>
  <si>
    <t>30” Light bar</t>
  </si>
  <si>
    <t>30” LED Roof bar light</t>
  </si>
  <si>
    <t>Baja Designs</t>
  </si>
  <si>
    <t>Seat Actuator</t>
  </si>
  <si>
    <t>Seat motor</t>
  </si>
  <si>
    <t>Electric seat motor</t>
  </si>
  <si>
    <t>45-50</t>
  </si>
  <si>
    <t>Bosch</t>
  </si>
  <si>
    <t>#044</t>
  </si>
  <si>
    <t>Bosch inline fuel pump</t>
  </si>
  <si>
    <t>Kenwood</t>
  </si>
  <si>
    <t>50w Radio</t>
  </si>
  <si>
    <t>In dash radio</t>
  </si>
  <si>
    <t>12 mic keyed</t>
  </si>
  <si>
    <t>Remote face mount</t>
  </si>
  <si>
    <t>17 mic keyed</t>
  </si>
  <si>
    <t xml:space="preserve">Aeromotive </t>
  </si>
  <si>
    <t>A1000</t>
  </si>
  <si>
    <t>Fuel pump (Red)</t>
  </si>
  <si>
    <t>35-45</t>
  </si>
  <si>
    <t>LS</t>
  </si>
  <si>
    <t>LS2/3/7/9/LT1</t>
  </si>
  <si>
    <t>Ignition coils set of 8</t>
  </si>
  <si>
    <t>none</t>
  </si>
  <si>
    <t>26-28 under load</t>
  </si>
  <si>
    <t>ECU</t>
  </si>
  <si>
    <t>Life Racing</t>
  </si>
  <si>
    <t xml:space="preserve">LR F88 ECU Power </t>
  </si>
  <si>
    <t>0.5-5</t>
  </si>
  <si>
    <t xml:space="preserve">High Imp </t>
  </si>
  <si>
    <t>Set of 8 injectors</t>
  </si>
  <si>
    <t>20-25 under load</t>
  </si>
  <si>
    <t>Ford</t>
  </si>
  <si>
    <t>F150</t>
  </si>
  <si>
    <t>Wiper motor</t>
  </si>
  <si>
    <t>YES</t>
  </si>
  <si>
    <t>NO</t>
  </si>
  <si>
    <t>Inductive Yes/No</t>
  </si>
  <si>
    <t>SPAL FAN B</t>
  </si>
  <si>
    <t>SPAL FAN A</t>
  </si>
  <si>
    <t>BRAKE LIGHT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</si>
</sst>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6" x14ac:knownFonts="1">
    <font>
      <sz val="12"/>
      <color indexed="8"/>
      <name val="Verdana"/>
    </font>
    <font>
      <sz val="12"/>
      <color indexed="8"/>
      <name val="Helvetica"/>
    </font>
    <font>
      <sz val="10"/>
      <color indexed="8"/>
      <name val="Helvetica"/>
    </font>
    <font>
      <b/>
      <sz val="10"/>
      <color indexed="8"/>
      <name val="Helvetica"/>
    </font>
    <font>
      <u/>
      <sz val="12"/>
      <color theme="10"/>
      <name val="Verdana"/>
    </font>
    <font>
      <u/>
      <sz val="12"/>
      <color theme="11"/>
      <name val="Verdana"/>
    </font>
  </fonts>
  <fills count="8">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2"/>
      </left>
      <right style="thin">
        <color indexed="8"/>
      </right>
      <top style="thin">
        <color indexed="8"/>
      </top>
      <bottom style="thin">
        <color indexed="8"/>
      </bottom>
      <diagonal/>
    </border>
    <border>
      <left style="thin">
        <color indexed="8"/>
      </left>
      <right style="thin">
        <color indexed="10"/>
      </right>
      <top style="thin">
        <color indexed="8"/>
      </top>
      <bottom/>
      <diagonal/>
    </border>
    <border>
      <left style="thin">
        <color indexed="8"/>
      </left>
      <right style="thin">
        <color indexed="10"/>
      </right>
      <top/>
      <bottom style="thin">
        <color indexed="10"/>
      </bottom>
      <diagonal/>
    </border>
    <border>
      <left/>
      <right/>
      <top/>
      <bottom style="thin">
        <color auto="1"/>
      </bottom>
      <diagonal/>
    </border>
    <border>
      <left style="thin">
        <color indexed="10"/>
      </left>
      <right/>
      <top style="thin">
        <color indexed="8"/>
      </top>
      <bottom/>
      <diagonal/>
    </border>
    <border>
      <left/>
      <right style="thin">
        <color indexed="8"/>
      </right>
      <top style="thin">
        <color indexed="8"/>
      </top>
      <bottom/>
      <diagonal/>
    </border>
    <border>
      <left style="thin">
        <color auto="1"/>
      </left>
      <right style="thin">
        <color indexed="10"/>
      </right>
      <top style="thin">
        <color auto="1"/>
      </top>
      <bottom style="thin">
        <color indexed="8"/>
      </bottom>
      <diagonal/>
    </border>
    <border>
      <left style="thin">
        <color indexed="10"/>
      </left>
      <right style="thin">
        <color indexed="10"/>
      </right>
      <top style="thin">
        <color auto="1"/>
      </top>
      <bottom style="thin">
        <color indexed="8"/>
      </bottom>
      <diagonal/>
    </border>
    <border>
      <left style="thin">
        <color indexed="10"/>
      </left>
      <right/>
      <top style="thin">
        <color auto="1"/>
      </top>
      <bottom/>
      <diagonal/>
    </border>
    <border>
      <left style="thin">
        <color indexed="10"/>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indexed="10"/>
      </right>
      <top style="thin">
        <color indexed="8"/>
      </top>
      <bottom/>
      <diagonal/>
    </border>
    <border>
      <left style="thin">
        <color indexed="8"/>
      </left>
      <right style="thin">
        <color auto="1"/>
      </right>
      <top style="thin">
        <color indexed="8"/>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8"/>
      </left>
      <right style="thin">
        <color indexed="12"/>
      </right>
      <top style="thin">
        <color auto="1"/>
      </top>
      <bottom style="thin">
        <color auto="1"/>
      </bottom>
      <diagonal/>
    </border>
    <border>
      <left style="thin">
        <color indexed="8"/>
      </left>
      <right style="thin">
        <color indexed="8"/>
      </right>
      <top style="thin">
        <color indexed="8"/>
      </top>
      <bottom/>
      <diagonal/>
    </border>
    <border>
      <left style="thin">
        <color indexed="12"/>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s>
  <cellStyleXfs count="13">
    <xf numFmtId="0" fontId="0" fillId="0" borderId="0" applyNumberFormat="0" applyFill="0" applyBorder="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4"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cellStyleXfs>
  <cellXfs count="46">
    <xf numFmtId="0" fontId="0" fillId="0" borderId="0" xfId="0" applyFont="1" applyAlignment="1">
      <alignment vertical="top" wrapText="1"/>
    </xf>
    <xf numFmtId="0"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3" fillId="2" borderId="2" xfId="0" applyNumberFormat="1" applyFont="1" applyFill="1" applyBorder="1" applyAlignment="1">
      <alignment vertical="top" wrapText="1"/>
    </xf>
    <xf numFmtId="0" fontId="3" fillId="2" borderId="1" xfId="0" applyNumberFormat="1" applyFont="1" applyFill="1" applyBorder="1" applyAlignment="1">
      <alignment vertical="top" wrapText="1"/>
    </xf>
    <xf numFmtId="0" fontId="3" fillId="4"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0" fontId="2" fillId="0" borderId="1" xfId="0" applyNumberFormat="1" applyFont="1" applyBorder="1" applyAlignment="1">
      <alignment vertical="top" wrapText="1"/>
    </xf>
    <xf numFmtId="0" fontId="2" fillId="0" borderId="1" xfId="0" applyNumberFormat="1" applyFont="1" applyBorder="1" applyAlignment="1">
      <alignment horizontal="center" vertical="top" wrapText="1"/>
    </xf>
    <xf numFmtId="0" fontId="2" fillId="5" borderId="4" xfId="0" applyNumberFormat="1" applyFont="1" applyFill="1" applyBorder="1" applyAlignment="1">
      <alignment horizontal="center" vertical="top" wrapText="1"/>
    </xf>
    <xf numFmtId="0" fontId="2" fillId="5" borderId="1" xfId="0" applyNumberFormat="1" applyFont="1" applyFill="1" applyBorder="1" applyAlignment="1">
      <alignment horizontal="center" vertical="top" wrapText="1"/>
    </xf>
    <xf numFmtId="0" fontId="2" fillId="0" borderId="4" xfId="0" applyNumberFormat="1" applyFont="1" applyBorder="1" applyAlignment="1">
      <alignment horizontal="center" vertical="top" wrapText="1"/>
    </xf>
    <xf numFmtId="0" fontId="2" fillId="0" borderId="0" xfId="0" applyNumberFormat="1" applyFont="1" applyAlignment="1">
      <alignment vertical="top" wrapText="1"/>
    </xf>
    <xf numFmtId="0" fontId="2" fillId="3" borderId="1" xfId="0" applyNumberFormat="1" applyFont="1" applyFill="1" applyBorder="1" applyAlignment="1">
      <alignment horizontal="center" vertical="top" wrapText="1"/>
    </xf>
    <xf numFmtId="164" fontId="2" fillId="0" borderId="1" xfId="0" applyNumberFormat="1" applyFont="1" applyBorder="1" applyAlignment="1">
      <alignment horizontal="center" vertical="top" wrapText="1"/>
    </xf>
    <xf numFmtId="0" fontId="2" fillId="3" borderId="1" xfId="0" applyFont="1" applyFill="1" applyBorder="1" applyAlignment="1">
      <alignment horizontal="center" vertical="top" wrapText="1"/>
    </xf>
    <xf numFmtId="0" fontId="1" fillId="0" borderId="0" xfId="0" applyFont="1" applyAlignment="1">
      <alignment horizontal="center"/>
    </xf>
    <xf numFmtId="0" fontId="0" fillId="0" borderId="0" xfId="0" applyFont="1" applyAlignment="1">
      <alignment vertical="top" wrapText="1"/>
    </xf>
    <xf numFmtId="0" fontId="3" fillId="3" borderId="3" xfId="0" applyFont="1" applyFill="1" applyBorder="1" applyAlignment="1">
      <alignment horizontal="center" vertical="top" wrapText="1"/>
    </xf>
    <xf numFmtId="0" fontId="3" fillId="2" borderId="1"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3" fillId="6" borderId="10" xfId="0" applyFont="1" applyFill="1" applyBorder="1" applyAlignment="1">
      <alignment vertical="top" wrapText="1"/>
    </xf>
    <xf numFmtId="0" fontId="2" fillId="6" borderId="11" xfId="0" applyFont="1" applyFill="1" applyBorder="1" applyAlignment="1">
      <alignment vertical="top" wrapText="1"/>
    </xf>
    <xf numFmtId="0" fontId="2" fillId="6" borderId="12" xfId="0" applyFont="1" applyFill="1" applyBorder="1" applyAlignment="1">
      <alignment vertical="top" wrapText="1"/>
    </xf>
    <xf numFmtId="0" fontId="2" fillId="6" borderId="13" xfId="0" applyFont="1" applyFill="1" applyBorder="1" applyAlignment="1">
      <alignment vertical="top" wrapText="1"/>
    </xf>
    <xf numFmtId="0" fontId="2" fillId="6" borderId="14" xfId="0" applyNumberFormat="1" applyFont="1" applyFill="1" applyBorder="1" applyAlignment="1">
      <alignment vertical="top" wrapText="1"/>
    </xf>
    <xf numFmtId="0" fontId="3" fillId="6" borderId="15" xfId="0" applyNumberFormat="1" applyFont="1" applyFill="1" applyBorder="1" applyAlignment="1">
      <alignment vertical="top" wrapText="1"/>
    </xf>
    <xf numFmtId="0" fontId="2" fillId="6" borderId="8" xfId="0" applyNumberFormat="1" applyFont="1" applyFill="1" applyBorder="1" applyAlignment="1">
      <alignment vertical="top" wrapText="1"/>
    </xf>
    <xf numFmtId="0" fontId="2" fillId="6" borderId="0" xfId="0" applyNumberFormat="1" applyFont="1" applyFill="1" applyBorder="1" applyAlignment="1">
      <alignment vertical="top" wrapText="1"/>
    </xf>
    <xf numFmtId="0" fontId="2" fillId="6" borderId="9" xfId="0" applyNumberFormat="1" applyFont="1" applyFill="1" applyBorder="1" applyAlignment="1">
      <alignment vertical="top" wrapText="1"/>
    </xf>
    <xf numFmtId="0" fontId="2" fillId="6" borderId="16" xfId="0" applyNumberFormat="1" applyFont="1" applyFill="1" applyBorder="1" applyAlignment="1">
      <alignment vertical="top" wrapText="1"/>
    </xf>
    <xf numFmtId="0" fontId="2" fillId="6" borderId="17" xfId="0" applyNumberFormat="1" applyFont="1" applyFill="1" applyBorder="1" applyAlignment="1">
      <alignment vertical="top" wrapText="1"/>
    </xf>
    <xf numFmtId="0" fontId="2" fillId="6" borderId="18" xfId="0" applyNumberFormat="1" applyFont="1" applyFill="1" applyBorder="1" applyAlignment="1">
      <alignment vertical="top" wrapText="1"/>
    </xf>
    <xf numFmtId="0" fontId="0" fillId="6" borderId="19" xfId="0" applyFont="1" applyFill="1" applyBorder="1" applyAlignment="1">
      <alignment vertical="top" wrapText="1"/>
    </xf>
    <xf numFmtId="0" fontId="0" fillId="6" borderId="7" xfId="0" applyFont="1" applyFill="1" applyBorder="1" applyAlignment="1">
      <alignment vertical="top" wrapText="1"/>
    </xf>
    <xf numFmtId="0" fontId="0" fillId="6" borderId="20" xfId="0" applyFont="1" applyFill="1" applyBorder="1" applyAlignment="1">
      <alignment vertical="top" wrapText="1"/>
    </xf>
    <xf numFmtId="0" fontId="2" fillId="7" borderId="1" xfId="0" applyFont="1" applyFill="1" applyBorder="1" applyAlignment="1">
      <alignment horizontal="center" vertical="top" wrapText="1"/>
    </xf>
    <xf numFmtId="0" fontId="2" fillId="7" borderId="4" xfId="0" applyFont="1" applyFill="1" applyBorder="1" applyAlignment="1">
      <alignment horizontal="center" vertical="top" wrapText="1"/>
    </xf>
    <xf numFmtId="0" fontId="2" fillId="7" borderId="22" xfId="0" applyFont="1" applyFill="1" applyBorder="1" applyAlignment="1">
      <alignment horizontal="center" vertical="top" wrapText="1"/>
    </xf>
    <xf numFmtId="0" fontId="2" fillId="7" borderId="21" xfId="0" applyFont="1" applyFill="1" applyBorder="1" applyAlignment="1">
      <alignment horizontal="center" vertical="top" wrapText="1"/>
    </xf>
    <xf numFmtId="0" fontId="3" fillId="4" borderId="22" xfId="0" applyNumberFormat="1" applyFont="1" applyFill="1" applyBorder="1" applyAlignment="1">
      <alignment horizontal="center" vertical="top" wrapText="1"/>
    </xf>
    <xf numFmtId="0" fontId="3" fillId="4" borderId="23" xfId="0" applyNumberFormat="1" applyFont="1" applyFill="1" applyBorder="1" applyAlignment="1">
      <alignment horizontal="center" vertical="top" wrapText="1"/>
    </xf>
    <xf numFmtId="0" fontId="2" fillId="7" borderId="24" xfId="0" applyFont="1" applyFill="1" applyBorder="1" applyAlignment="1">
      <alignment horizontal="center" vertical="top" wrapText="1"/>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BDC0BF"/>
      <rgbColor rgb="FFFEFEFE"/>
      <rgbColor rgb="FFDBDBDB"/>
      <rgbColor rgb="FF7F7F7F"/>
      <rgbColor rgb="FFBFBFBF"/>
      <rgbColor rgb="FF032EED"/>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x-apple-data-detectors://0" TargetMode="External"/><Relationship Id="rId2" Type="http://schemas.openxmlformats.org/officeDocument/2006/relationships/hyperlink" Target="x-apple-data-detectors://1" TargetMode="External"/><Relationship Id="rId3" Type="http://schemas.openxmlformats.org/officeDocument/2006/relationships/hyperlink" Target="x-apple-data-detectors://2"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60959</xdr:rowOff>
    </xdr:from>
    <xdr:to>
      <xdr:col>6</xdr:col>
      <xdr:colOff>891327</xdr:colOff>
      <xdr:row>47</xdr:row>
      <xdr:rowOff>75102</xdr:rowOff>
    </xdr:to>
    <xdr:sp macro="" textlink="">
      <xdr:nvSpPr>
        <xdr:cNvPr id="4" name="Shape 4"/>
        <xdr:cNvSpPr/>
      </xdr:nvSpPr>
      <xdr:spPr>
        <a:xfrm>
          <a:off x="-1" y="391159"/>
          <a:ext cx="6987328" cy="744364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lvl="0" indent="0" algn="l" defTabSz="457200">
            <a:lnSpc>
              <a:spcPts val="30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PDU Amps</a:t>
          </a:r>
        </a:p>
        <a:p>
          <a:pPr marL="0" marR="0" lvl="0" indent="0" algn="l" defTabSz="457200">
            <a:lnSpc>
              <a:spcPts val="3000"/>
            </a:lnSpc>
            <a:spcBef>
              <a:spcPts val="0"/>
            </a:spcBef>
            <a:spcAft>
              <a:spcPts val="0"/>
            </a:spcAft>
            <a:buClrTx/>
            <a:buSzTx/>
            <a:buFontTx/>
            <a:buNone/>
            <a:tabLst/>
          </a:pPr>
          <a:endParaRPr sz="1200" b="0" i="0" u="none" strike="noStrike" cap="none" spc="0" baseline="0">
            <a:ln>
              <a:noFill/>
            </a:ln>
            <a:solidFill>
              <a:srgbClr val="000000"/>
            </a:solidFill>
            <a:uFillTx/>
            <a:latin typeface="Helvetica Neue"/>
            <a:ea typeface="Helvetica Neue"/>
            <a:cs typeface="Helvetica Neue"/>
            <a:sym typeface="Helvetica Neue"/>
          </a:endParaRPr>
        </a:p>
        <a:p>
          <a:pPr marL="0" marR="0" lvl="0" indent="0" algn="l" defTabSz="457200">
            <a:lnSpc>
              <a:spcPts val="30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Both PDU's are limited by the connectors and wire sizes. The PDU32/16 power connector (with the heaviest gauge wire) can cope with about </a:t>
          </a:r>
          <a:r>
            <a:rPr sz="1200" b="0" i="0" u="sng" strike="noStrike" cap="none" spc="0" baseline="0">
              <a:ln>
                <a:noFill/>
              </a:ln>
              <a:solidFill>
                <a:srgbClr val="042EEE"/>
              </a:solidFill>
              <a:uFill>
                <a:solidFill>
                  <a:srgbClr val="042EEE"/>
                </a:solidFill>
              </a:uFill>
              <a:latin typeface="Helvetica Neue"/>
              <a:ea typeface="Helvetica Neue"/>
              <a:cs typeface="Helvetica Neue"/>
              <a:sym typeface="Helvetica Neue"/>
              <a:hlinkClick xmlns:r="http://schemas.openxmlformats.org/officeDocument/2006/relationships" r:id="rId1"/>
            </a:rPr>
            <a:t>300A</a:t>
          </a:r>
          <a:r>
            <a:rPr sz="1200" b="0" i="0" u="none" strike="noStrike" cap="none" spc="0" baseline="0">
              <a:ln>
                <a:noFill/>
              </a:ln>
              <a:solidFill>
                <a:srgbClr val="000000"/>
              </a:solidFill>
              <a:uFillTx/>
              <a:latin typeface="Helvetica Neue"/>
              <a:ea typeface="Helvetica Neue"/>
              <a:cs typeface="Helvetica Neue"/>
              <a:sym typeface="Helvetica Neue"/>
            </a:rPr>
            <a:t>peak and </a:t>
          </a:r>
          <a:r>
            <a:rPr sz="1200" b="0" i="0" u="sng" strike="noStrike" cap="none" spc="0" baseline="0">
              <a:ln>
                <a:noFill/>
              </a:ln>
              <a:solidFill>
                <a:srgbClr val="042EEE"/>
              </a:solidFill>
              <a:uFill>
                <a:solidFill>
                  <a:srgbClr val="042EEE"/>
                </a:solidFill>
              </a:uFill>
              <a:latin typeface="Helvetica Neue"/>
              <a:ea typeface="Helvetica Neue"/>
              <a:cs typeface="Helvetica Neue"/>
              <a:sym typeface="Helvetica Neue"/>
              <a:hlinkClick xmlns:r="http://schemas.openxmlformats.org/officeDocument/2006/relationships" r:id="rId2"/>
            </a:rPr>
            <a:t>220A</a:t>
          </a:r>
          <a:r>
            <a:rPr sz="1200" b="0" i="0" u="none" strike="noStrike" cap="none" spc="0" baseline="0">
              <a:ln>
                <a:noFill/>
              </a:ln>
              <a:solidFill>
                <a:srgbClr val="000000"/>
              </a:solidFill>
              <a:uFillTx/>
              <a:latin typeface="Helvetica Neue"/>
              <a:ea typeface="Helvetica Neue"/>
              <a:cs typeface="Helvetica Neue"/>
              <a:sym typeface="Helvetica Neue"/>
            </a:rPr>
            <a:t> continuous current (from memory). </a:t>
          </a:r>
        </a:p>
        <a:p>
          <a:pPr marL="0" marR="0" lvl="0" indent="0" algn="l" defTabSz="457200">
            <a:lnSpc>
              <a:spcPts val="30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The PDU10 is limited by the current capacity of the connector pins and wire (17A continuous with 25A peak for 9 of the outputs and 35A continuous for output 1 that uses 2 connector pins).</a:t>
          </a:r>
        </a:p>
        <a:p>
          <a:pPr marL="0" marR="0" lvl="0" indent="0" algn="l" defTabSz="457200">
            <a:lnSpc>
              <a:spcPts val="30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It's worth keeping in mind that most car electrical systems are limited to about </a:t>
          </a:r>
          <a:r>
            <a:rPr sz="1200" b="0" i="0" u="sng" strike="noStrike" cap="none" spc="0" baseline="0">
              <a:ln>
                <a:noFill/>
              </a:ln>
              <a:solidFill>
                <a:srgbClr val="042EEE"/>
              </a:solidFill>
              <a:uFill>
                <a:solidFill>
                  <a:srgbClr val="042EEE"/>
                </a:solidFill>
              </a:uFill>
              <a:latin typeface="Helvetica Neue"/>
              <a:ea typeface="Helvetica Neue"/>
              <a:cs typeface="Helvetica Neue"/>
              <a:sym typeface="Helvetica Neue"/>
              <a:hlinkClick xmlns:r="http://schemas.openxmlformats.org/officeDocument/2006/relationships" r:id="rId3"/>
            </a:rPr>
            <a:t>120A</a:t>
          </a:r>
          <a:r>
            <a:rPr sz="1200" b="0" i="0" u="none" strike="noStrike" cap="none" spc="0" baseline="0">
              <a:ln>
                <a:noFill/>
              </a:ln>
              <a:solidFill>
                <a:srgbClr val="000000"/>
              </a:solidFill>
              <a:uFillTx/>
              <a:latin typeface="Helvetica Neue"/>
              <a:ea typeface="Helvetica Neue"/>
              <a:cs typeface="Helvetica Neue"/>
              <a:sym typeface="Helvetica Neue"/>
            </a:rPr>
            <a:t> continuous by limitation in their charging systems (alternators). More current than this and you'll end up with a dead battery!</a:t>
          </a:r>
        </a:p>
        <a:p>
          <a:pPr marL="0" marR="0" lvl="0" indent="0" algn="l" defTabSz="457200">
            <a:lnSpc>
              <a:spcPts val="3000"/>
            </a:lnSpc>
            <a:spcBef>
              <a:spcPts val="0"/>
            </a:spcBef>
            <a:spcAft>
              <a:spcPts val="0"/>
            </a:spcAft>
            <a:buClrTx/>
            <a:buSzTx/>
            <a:buFontTx/>
            <a:buNone/>
            <a:tabLst/>
          </a:pPr>
          <a:endParaRPr sz="1200" b="0" i="0" u="none" strike="noStrike" cap="none" spc="0" baseline="0">
            <a:ln>
              <a:noFill/>
            </a:ln>
            <a:solidFill>
              <a:srgbClr val="000000"/>
            </a:solidFill>
            <a:uFillTx/>
            <a:latin typeface="Helvetica Neue"/>
            <a:ea typeface="Helvetica Neue"/>
            <a:cs typeface="Helvetica Neue"/>
            <a:sym typeface="Helvetica Neue"/>
          </a:endParaRPr>
        </a:p>
        <a:p>
          <a:pPr marL="0" marR="0" lvl="0" indent="0" algn="l" defTabSz="457200">
            <a:lnSpc>
              <a:spcPts val="30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PDU Hard Fuse</a:t>
          </a:r>
        </a:p>
        <a:p>
          <a:pPr marL="0" marR="0" lvl="0" indent="0" algn="l" defTabSz="457200">
            <a:lnSpc>
              <a:spcPts val="3000"/>
            </a:lnSpc>
            <a:spcBef>
              <a:spcPts val="0"/>
            </a:spcBef>
            <a:spcAft>
              <a:spcPts val="0"/>
            </a:spcAft>
            <a:buClrTx/>
            <a:buSzTx/>
            <a:buFontTx/>
            <a:buNone/>
            <a:tabLst/>
          </a:pPr>
          <a:endParaRPr sz="1200" b="0" i="0" u="none" strike="noStrike" cap="none" spc="0" baseline="0">
            <a:ln>
              <a:noFill/>
            </a:ln>
            <a:solidFill>
              <a:srgbClr val="000000"/>
            </a:solidFill>
            <a:uFillTx/>
            <a:latin typeface="Helvetica Neue"/>
            <a:ea typeface="Helvetica Neue"/>
            <a:cs typeface="Helvetica Neue"/>
            <a:sym typeface="Helvetica Neue"/>
          </a:endParaRPr>
        </a:p>
        <a:p>
          <a:pPr marL="0" marR="0" lvl="0" indent="0" algn="l" defTabSz="457200">
            <a:lnSpc>
              <a:spcPts val="34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The hard fuse actually used in the PDU at run time is the lower of the values in the calibration (655A by default) and values hard coded into the device itself. The whole point is that you *cannot* forget to set it, nor can you set it to a value higher than we permit. In PDUs if you enter 655A you will actually get 30A hard fuse on an output ticked as inductive and 50A on an output not ticked (ie set to resistive). </a:t>
          </a:r>
        </a:p>
        <a:p>
          <a:pPr marL="0" marR="0" lvl="0" indent="0" algn="l" defTabSz="457200">
            <a:lnSpc>
              <a:spcPts val="3400"/>
            </a:lnSpc>
            <a:spcBef>
              <a:spcPts val="0"/>
            </a:spcBef>
            <a:spcAft>
              <a:spcPts val="0"/>
            </a:spcAft>
            <a:buClrTx/>
            <a:buSzTx/>
            <a:buFontTx/>
            <a:buNone/>
            <a:tabLst/>
          </a:pPr>
          <a:r>
            <a:rPr sz="1200" b="0" i="0" u="none" strike="noStrike" cap="none" spc="0" baseline="0">
              <a:ln>
                <a:noFill/>
              </a:ln>
              <a:solidFill>
                <a:srgbClr val="000000"/>
              </a:solidFill>
              <a:uFillTx/>
              <a:latin typeface="Helvetica Neue"/>
              <a:ea typeface="Helvetica Neue"/>
              <a:cs typeface="Helvetica Neue"/>
              <a:sym typeface="Helvetica Neue"/>
            </a:rPr>
            <a:t>The difference between the hard trip and the normal trips is that the hard trip is really intended to protect the unit itself rather anything attached to it. For example wiring protection might dictate a 20A trip with a 0.25s trip time, however a dead short could result in a much higher current which must be disconnected immediately (especially if into a large inductive load like a stalled fan motor, where the flyback energy upon disconnection after a longer time could break the output driver). As such (a) the hard fuse is always in force, on every output, with whatever value is set in the calibration being automatically clipped according to maximum safe values hard-coded into the firmware, and (b) it is essentially instant - there is no 'for x time' tolerance settable. You can reset it with the fault reset switch just as with the normal trips, but you cannot calibrate it away.</a:t>
          </a:r>
          <a:endParaRPr sz="1200" b="0" i="0" u="none" strike="noStrike" cap="none" spc="0" baseline="0">
            <a:ln>
              <a:noFill/>
            </a:ln>
            <a:solidFill>
              <a:srgbClr val="000000"/>
            </a:solidFill>
            <a:uFillTx/>
            <a:latin typeface="Marker Felt"/>
            <a:ea typeface="Marker Felt"/>
            <a:cs typeface="Marker Felt"/>
            <a:sym typeface="Marker Felt"/>
          </a:endParaRPr>
        </a:p>
        <a:p>
          <a:pPr marL="0" marR="0" lvl="0" indent="0" algn="l" defTabSz="457200">
            <a:lnSpc>
              <a:spcPts val="3000"/>
            </a:lnSpc>
            <a:spcBef>
              <a:spcPts val="0"/>
            </a:spcBef>
            <a:spcAft>
              <a:spcPts val="0"/>
            </a:spcAft>
            <a:buClrTx/>
            <a:buSzTx/>
            <a:buFontTx/>
            <a:buNone/>
            <a:tabLst/>
          </a:pPr>
          <a:endParaRPr sz="1200" b="0" i="0" u="none" strike="noStrike" cap="none" spc="0" baseline="0">
            <a:ln>
              <a:noFill/>
            </a:ln>
            <a:solidFill>
              <a:srgbClr val="000000"/>
            </a:solidFill>
            <a:uFillTx/>
            <a:latin typeface="Helvetica Neue"/>
            <a:ea typeface="Helvetica Neue"/>
            <a:cs typeface="Helvetica Neue"/>
            <a:sym typeface="Helvetica Neue"/>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37</xdr:row>
      <xdr:rowOff>76200</xdr:rowOff>
    </xdr:from>
    <xdr:to>
      <xdr:col>5</xdr:col>
      <xdr:colOff>0</xdr:colOff>
      <xdr:row>41</xdr:row>
      <xdr:rowOff>139700</xdr:rowOff>
    </xdr:to>
    <xdr:sp macro="" textlink="">
      <xdr:nvSpPr>
        <xdr:cNvPr id="2" name="Shape 2"/>
        <xdr:cNvSpPr/>
      </xdr:nvSpPr>
      <xdr:spPr>
        <a:xfrm>
          <a:off x="38100" y="7696200"/>
          <a:ext cx="4876800" cy="104140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lvl="0" indent="0" algn="l" defTabSz="457200">
            <a:lnSpc>
              <a:spcPct val="100000"/>
            </a:lnSpc>
            <a:spcBef>
              <a:spcPts val="0"/>
            </a:spcBef>
            <a:spcAft>
              <a:spcPts val="0"/>
            </a:spcAft>
            <a:buClrTx/>
            <a:buSzTx/>
            <a:buFontTx/>
            <a:buNone/>
            <a:tabLst/>
          </a:pPr>
          <a:r>
            <a:rPr sz="1100" b="0" i="0" u="none" strike="noStrike" cap="none" spc="0" baseline="0">
              <a:ln>
                <a:noFill/>
              </a:ln>
              <a:solidFill>
                <a:srgbClr val="000000"/>
              </a:solidFill>
              <a:uFillTx/>
              <a:latin typeface="+mn-lt"/>
              <a:ea typeface="+mn-ea"/>
              <a:cs typeface="+mn-cs"/>
              <a:sym typeface="Helvetica"/>
            </a:rPr>
            <a:t>NOTE: Most Fans and fuel pumps will require the use of Two outputs per device</a:t>
          </a:r>
          <a:r>
            <a:rPr lang="en-US" sz="1100" b="0" i="0" u="none" strike="noStrike" cap="none" spc="0" baseline="0">
              <a:ln>
                <a:noFill/>
              </a:ln>
              <a:solidFill>
                <a:srgbClr val="000000"/>
              </a:solidFill>
              <a:uFillTx/>
              <a:latin typeface="+mn-lt"/>
              <a:ea typeface="+mn-ea"/>
              <a:cs typeface="+mn-cs"/>
              <a:sym typeface="Helvetica"/>
            </a:rPr>
            <a:t> </a:t>
          </a:r>
          <a:r>
            <a:rPr sz="1100" b="0" i="0" u="none" strike="noStrike" cap="none" spc="0" baseline="0">
              <a:ln>
                <a:noFill/>
              </a:ln>
              <a:solidFill>
                <a:srgbClr val="000000"/>
              </a:solidFill>
              <a:uFillTx/>
              <a:latin typeface="+mn-lt"/>
              <a:ea typeface="+mn-ea"/>
              <a:cs typeface="+mn-cs"/>
              <a:sym typeface="Helvetica"/>
            </a:rPr>
            <a:t>due to the massive inrush current at startup, Use this sheet to help you design your wiring. </a:t>
          </a:r>
          <a:r>
            <a:rPr lang="en-US" sz="1100" b="0" i="0" u="none" strike="noStrike" cap="none" spc="0" baseline="0">
              <a:ln>
                <a:noFill/>
              </a:ln>
              <a:solidFill>
                <a:srgbClr val="000000"/>
              </a:solidFill>
              <a:uFillTx/>
              <a:latin typeface="+mn-lt"/>
              <a:ea typeface="+mn-ea"/>
              <a:cs typeface="+mn-cs"/>
              <a:sym typeface="Helvetica"/>
            </a:rPr>
            <a:t>Sheet will calculate amp draw and if two outputs are needed Enter data in the yellow colums only.</a:t>
          </a:r>
          <a:endParaRPr sz="1100" b="0" i="0" u="none" strike="noStrike" cap="none" spc="0" baseline="0">
            <a:ln>
              <a:noFill/>
            </a:ln>
            <a:solidFill>
              <a:srgbClr val="000000"/>
            </a:solidFill>
            <a:uFillTx/>
            <a:latin typeface="+mn-lt"/>
            <a:ea typeface="+mn-ea"/>
            <a:cs typeface="+mn-cs"/>
            <a:sym typeface="Helvetica"/>
          </a:endParaRPr>
        </a:p>
      </xdr:txBody>
    </xdr:sp>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1"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1"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showGridLines="0" workbookViewId="0"/>
  </sheetViews>
  <sheetFormatPr baseColWidth="10" defaultColWidth="10" defaultRowHeight="13" customHeight="1" x14ac:dyDescent="0"/>
  <cols>
    <col min="1" max="256" width="10" customWidth="1"/>
  </cols>
  <sheetData/>
  <pageMargins left="0.75" right="0.75" top="1" bottom="1" header="0.5" footer="0.5"/>
  <pageSetup orientation="portrait"/>
  <headerFooter>
    <oddFooter>&amp;L&amp;"Helvetica,Regular"&amp;12&amp;K000000	&amp;P</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V24"/>
  <sheetViews>
    <sheetView showGridLines="0" workbookViewId="0">
      <pane xSplit="2" ySplit="2" topLeftCell="C3" activePane="bottomRight" state="frozenSplit"/>
      <selection pane="topRight"/>
      <selection pane="bottomLeft"/>
      <selection pane="bottomRight" activeCell="G24" sqref="G24"/>
    </sheetView>
  </sheetViews>
  <sheetFormatPr baseColWidth="10" defaultColWidth="12.25" defaultRowHeight="18" customHeight="1" x14ac:dyDescent="0"/>
  <cols>
    <col min="1" max="1" width="0.25" style="13" customWidth="1"/>
    <col min="2" max="2" width="12.25" style="13" customWidth="1"/>
    <col min="3" max="3" width="12.5" style="13" customWidth="1"/>
    <col min="4" max="4" width="27.625" style="13" customWidth="1"/>
    <col min="5" max="6" width="12.25" style="13" customWidth="1"/>
    <col min="7" max="7" width="7.625" style="13" customWidth="1"/>
    <col min="8" max="256" width="12.25" style="13" customWidth="1"/>
  </cols>
  <sheetData>
    <row r="1" spans="2:7" ht="2" customHeight="1"/>
    <row r="2" spans="2:7" ht="20.5" customHeight="1">
      <c r="B2" s="1" t="s">
        <v>19</v>
      </c>
      <c r="C2" s="1" t="s">
        <v>20</v>
      </c>
      <c r="D2" s="1" t="s">
        <v>21</v>
      </c>
      <c r="E2" s="1" t="s">
        <v>11</v>
      </c>
      <c r="F2" s="1" t="s">
        <v>12</v>
      </c>
      <c r="G2" s="1" t="s">
        <v>10</v>
      </c>
    </row>
    <row r="3" spans="2:7" ht="20.5" customHeight="1">
      <c r="B3" s="14" t="s">
        <v>22</v>
      </c>
      <c r="C3" s="9" t="s">
        <v>23</v>
      </c>
      <c r="D3" s="9" t="s">
        <v>24</v>
      </c>
      <c r="E3" s="9" t="s">
        <v>25</v>
      </c>
      <c r="F3" s="9" t="s">
        <v>26</v>
      </c>
      <c r="G3" s="9" t="s">
        <v>79</v>
      </c>
    </row>
    <row r="4" spans="2:7" ht="20.25" customHeight="1">
      <c r="B4" s="14" t="s">
        <v>27</v>
      </c>
      <c r="C4" s="9" t="s">
        <v>28</v>
      </c>
      <c r="D4" s="9" t="s">
        <v>29</v>
      </c>
      <c r="E4" s="9" t="s">
        <v>30</v>
      </c>
      <c r="F4" s="15">
        <v>40827</v>
      </c>
      <c r="G4" s="9" t="s">
        <v>79</v>
      </c>
    </row>
    <row r="5" spans="2:7" ht="20.25" customHeight="1">
      <c r="B5" s="14" t="s">
        <v>27</v>
      </c>
      <c r="C5" s="9" t="s">
        <v>31</v>
      </c>
      <c r="D5" s="9" t="s">
        <v>32</v>
      </c>
      <c r="E5" s="9" t="s">
        <v>33</v>
      </c>
      <c r="F5" s="15">
        <v>40891</v>
      </c>
      <c r="G5" s="9" t="s">
        <v>79</v>
      </c>
    </row>
    <row r="6" spans="2:7" ht="20.25" customHeight="1">
      <c r="B6" s="14" t="s">
        <v>34</v>
      </c>
      <c r="C6" s="9" t="s">
        <v>35</v>
      </c>
      <c r="D6" s="9" t="s">
        <v>36</v>
      </c>
      <c r="E6" s="9" t="s">
        <v>37</v>
      </c>
      <c r="F6" s="15">
        <v>40670</v>
      </c>
      <c r="G6" s="9" t="s">
        <v>80</v>
      </c>
    </row>
    <row r="7" spans="2:7" ht="20.25" customHeight="1">
      <c r="B7" s="14" t="s">
        <v>38</v>
      </c>
      <c r="C7" s="9" t="s">
        <v>23</v>
      </c>
      <c r="D7" s="9" t="s">
        <v>39</v>
      </c>
      <c r="E7" s="9" t="s">
        <v>40</v>
      </c>
      <c r="F7" s="15">
        <v>40670</v>
      </c>
      <c r="G7" s="9" t="s">
        <v>80</v>
      </c>
    </row>
    <row r="8" spans="2:7" ht="20.25" customHeight="1">
      <c r="B8" s="14" t="s">
        <v>22</v>
      </c>
      <c r="C8" s="9" t="s">
        <v>23</v>
      </c>
      <c r="D8" s="9" t="s">
        <v>41</v>
      </c>
      <c r="E8" s="9" t="s">
        <v>42</v>
      </c>
      <c r="F8" s="15">
        <v>40764</v>
      </c>
      <c r="G8" s="9" t="s">
        <v>79</v>
      </c>
    </row>
    <row r="9" spans="2:7" ht="20.25" customHeight="1">
      <c r="B9" s="14" t="s">
        <v>43</v>
      </c>
      <c r="C9" s="9" t="s">
        <v>44</v>
      </c>
      <c r="D9" s="9" t="s">
        <v>45</v>
      </c>
      <c r="E9" s="9">
        <v>30</v>
      </c>
      <c r="F9" s="9">
        <v>26</v>
      </c>
      <c r="G9" s="9" t="s">
        <v>80</v>
      </c>
    </row>
    <row r="10" spans="2:7" ht="20.25" customHeight="1">
      <c r="B10" s="14" t="s">
        <v>46</v>
      </c>
      <c r="C10" s="9" t="s">
        <v>44</v>
      </c>
      <c r="D10" s="9" t="s">
        <v>45</v>
      </c>
      <c r="E10" s="9">
        <v>25</v>
      </c>
      <c r="F10" s="9">
        <v>23</v>
      </c>
      <c r="G10" s="9" t="s">
        <v>80</v>
      </c>
    </row>
    <row r="11" spans="2:7" ht="20.25" customHeight="1">
      <c r="B11" s="14" t="s">
        <v>47</v>
      </c>
      <c r="C11" s="9" t="s">
        <v>48</v>
      </c>
      <c r="D11" s="9" t="s">
        <v>49</v>
      </c>
      <c r="E11" s="9" t="s">
        <v>50</v>
      </c>
      <c r="F11" s="9">
        <v>10</v>
      </c>
      <c r="G11" s="9" t="s">
        <v>79</v>
      </c>
    </row>
    <row r="12" spans="2:7" ht="20.25" customHeight="1">
      <c r="B12" s="14" t="s">
        <v>51</v>
      </c>
      <c r="C12" s="9" t="s">
        <v>52</v>
      </c>
      <c r="D12" s="9" t="s">
        <v>53</v>
      </c>
      <c r="E12" s="9" t="s">
        <v>30</v>
      </c>
      <c r="F12" s="15">
        <v>40764</v>
      </c>
      <c r="G12" s="9" t="s">
        <v>79</v>
      </c>
    </row>
    <row r="13" spans="2:7" ht="20.25" customHeight="1">
      <c r="B13" s="14" t="s">
        <v>54</v>
      </c>
      <c r="C13" s="9" t="s">
        <v>55</v>
      </c>
      <c r="D13" s="9" t="s">
        <v>56</v>
      </c>
      <c r="E13" s="9">
        <v>10</v>
      </c>
      <c r="F13" s="9" t="s">
        <v>57</v>
      </c>
      <c r="G13" s="9" t="s">
        <v>80</v>
      </c>
    </row>
    <row r="14" spans="2:7" ht="20.25" customHeight="1">
      <c r="B14" s="14" t="s">
        <v>54</v>
      </c>
      <c r="C14" s="7">
        <v>700</v>
      </c>
      <c r="D14" s="9" t="s">
        <v>58</v>
      </c>
      <c r="E14" s="9">
        <v>10</v>
      </c>
      <c r="F14" s="9" t="s">
        <v>59</v>
      </c>
      <c r="G14" s="9" t="s">
        <v>80</v>
      </c>
    </row>
    <row r="15" spans="2:7" ht="20.25" customHeight="1">
      <c r="B15" s="14" t="s">
        <v>60</v>
      </c>
      <c r="C15" s="9" t="s">
        <v>61</v>
      </c>
      <c r="D15" s="9" t="s">
        <v>62</v>
      </c>
      <c r="E15" s="9" t="s">
        <v>63</v>
      </c>
      <c r="F15" s="15">
        <v>40827</v>
      </c>
      <c r="G15" s="9" t="s">
        <v>79</v>
      </c>
    </row>
    <row r="16" spans="2:7" ht="20.25" customHeight="1">
      <c r="B16" s="14" t="s">
        <v>64</v>
      </c>
      <c r="C16" s="9" t="s">
        <v>65</v>
      </c>
      <c r="D16" s="9" t="s">
        <v>66</v>
      </c>
      <c r="E16" s="9" t="s">
        <v>67</v>
      </c>
      <c r="F16" s="9" t="s">
        <v>68</v>
      </c>
      <c r="G16" s="9" t="s">
        <v>80</v>
      </c>
    </row>
    <row r="17" spans="2:7" ht="20.25" customHeight="1">
      <c r="B17" s="14" t="s">
        <v>69</v>
      </c>
      <c r="C17" s="9" t="s">
        <v>70</v>
      </c>
      <c r="D17" s="9" t="s">
        <v>71</v>
      </c>
      <c r="E17" s="9" t="s">
        <v>67</v>
      </c>
      <c r="F17" s="9" t="s">
        <v>72</v>
      </c>
      <c r="G17" s="9" t="s">
        <v>80</v>
      </c>
    </row>
    <row r="18" spans="2:7" ht="20.25" customHeight="1">
      <c r="B18" s="14" t="s">
        <v>51</v>
      </c>
      <c r="C18" s="9" t="s">
        <v>73</v>
      </c>
      <c r="D18" s="9" t="s">
        <v>74</v>
      </c>
      <c r="E18" s="9" t="s">
        <v>67</v>
      </c>
      <c r="F18" s="9" t="s">
        <v>75</v>
      </c>
      <c r="G18" s="9" t="s">
        <v>80</v>
      </c>
    </row>
    <row r="19" spans="2:7" ht="20.25" customHeight="1">
      <c r="B19" s="14" t="s">
        <v>76</v>
      </c>
      <c r="C19" s="9" t="s">
        <v>77</v>
      </c>
      <c r="D19" s="9" t="s">
        <v>78</v>
      </c>
      <c r="E19" s="9">
        <v>25</v>
      </c>
      <c r="F19" s="15">
        <v>40830</v>
      </c>
      <c r="G19" s="9" t="s">
        <v>79</v>
      </c>
    </row>
    <row r="20" spans="2:7" ht="20.25" customHeight="1">
      <c r="B20" s="16"/>
      <c r="C20" s="7"/>
      <c r="D20" s="7"/>
      <c r="E20" s="7"/>
      <c r="F20" s="7"/>
      <c r="G20" s="9"/>
    </row>
    <row r="21" spans="2:7" ht="20.25" customHeight="1">
      <c r="B21" s="16"/>
      <c r="C21" s="7"/>
      <c r="D21" s="7"/>
      <c r="E21" s="7"/>
      <c r="F21" s="7"/>
      <c r="G21" s="9"/>
    </row>
    <row r="22" spans="2:7" ht="20.25" customHeight="1">
      <c r="B22" s="16"/>
      <c r="C22" s="7"/>
      <c r="D22" s="7"/>
      <c r="E22" s="7"/>
      <c r="F22" s="7"/>
      <c r="G22" s="9"/>
    </row>
    <row r="23" spans="2:7" ht="20.25" customHeight="1">
      <c r="B23" s="16"/>
      <c r="C23" s="7"/>
      <c r="D23" s="7"/>
      <c r="E23" s="7"/>
      <c r="F23" s="7"/>
      <c r="G23" s="9"/>
    </row>
    <row r="24" spans="2:7" ht="20.25" customHeight="1">
      <c r="B24" s="16"/>
      <c r="C24" s="7"/>
      <c r="D24" s="7"/>
      <c r="E24" s="7"/>
      <c r="F24" s="7"/>
      <c r="G24" s="9"/>
    </row>
  </sheetData>
  <pageMargins left="0.75" right="0.75" top="1" bottom="1" header="0.5" footer="0.5"/>
  <pageSetup orientation="portrait"/>
  <headerFooter>
    <oddFooter>&amp;L&amp;"Helvetica,Regular"&amp;12&amp;K000000	&amp;P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abSelected="1" topLeftCell="A9" workbookViewId="0">
      <selection activeCell="C32" sqref="C32"/>
    </sheetView>
  </sheetViews>
  <sheetFormatPr baseColWidth="10" defaultRowHeight="16" x14ac:dyDescent="0"/>
  <cols>
    <col min="2" max="2" width="16.5" customWidth="1"/>
    <col min="4" max="4" width="0" hidden="1" customWidth="1"/>
    <col min="7" max="8" width="0" hidden="1" customWidth="1"/>
  </cols>
  <sheetData>
    <row r="1" spans="1:10">
      <c r="A1" s="17" t="s">
        <v>0</v>
      </c>
      <c r="B1" s="18"/>
      <c r="C1" s="18"/>
      <c r="D1" s="18"/>
      <c r="E1" s="18"/>
      <c r="F1" s="18"/>
      <c r="G1" s="18"/>
      <c r="H1" s="18"/>
      <c r="I1" s="18"/>
      <c r="J1" s="18"/>
    </row>
    <row r="2" spans="1:10">
      <c r="A2" s="1" t="s">
        <v>1</v>
      </c>
      <c r="B2" s="1" t="s">
        <v>2</v>
      </c>
      <c r="C2" s="1" t="s">
        <v>3</v>
      </c>
      <c r="D2" s="1"/>
      <c r="E2" s="1" t="s">
        <v>4</v>
      </c>
      <c r="F2" s="1" t="s">
        <v>5</v>
      </c>
      <c r="G2" s="2"/>
      <c r="H2" s="3"/>
      <c r="I2" s="1" t="s">
        <v>6</v>
      </c>
      <c r="J2" s="1" t="s">
        <v>7</v>
      </c>
    </row>
    <row r="3" spans="1:10">
      <c r="A3" s="2"/>
      <c r="B3" s="2"/>
      <c r="C3" s="2"/>
      <c r="D3" s="2"/>
      <c r="E3" s="2"/>
      <c r="F3" s="2"/>
      <c r="G3" s="2"/>
      <c r="H3" s="3"/>
      <c r="I3" s="2"/>
      <c r="J3" s="1" t="s">
        <v>79</v>
      </c>
    </row>
    <row r="4" spans="1:10">
      <c r="A4" s="21"/>
      <c r="B4" s="20"/>
      <c r="C4" s="20"/>
      <c r="D4" s="20"/>
      <c r="E4" s="20"/>
      <c r="F4" s="20"/>
      <c r="G4" s="2"/>
      <c r="H4" s="4"/>
      <c r="I4" s="19"/>
      <c r="J4" s="20"/>
    </row>
    <row r="5" spans="1:10" ht="24">
      <c r="A5" s="1" t="s">
        <v>8</v>
      </c>
      <c r="B5" s="1" t="s">
        <v>9</v>
      </c>
      <c r="C5" s="1" t="s">
        <v>81</v>
      </c>
      <c r="D5" s="1" t="s">
        <v>10</v>
      </c>
      <c r="E5" s="1" t="s">
        <v>11</v>
      </c>
      <c r="F5" s="1" t="s">
        <v>12</v>
      </c>
      <c r="G5" s="1" t="s">
        <v>13</v>
      </c>
      <c r="H5" s="5" t="s">
        <v>14</v>
      </c>
      <c r="I5" s="1" t="s">
        <v>15</v>
      </c>
      <c r="J5" s="1" t="s">
        <v>16</v>
      </c>
    </row>
    <row r="6" spans="1:10">
      <c r="A6" s="6">
        <v>1</v>
      </c>
      <c r="B6" s="39" t="s">
        <v>83</v>
      </c>
      <c r="C6" s="39" t="s">
        <v>79</v>
      </c>
      <c r="D6" s="8" t="b">
        <f>IF(C6="yes",TRUE,FALSE)</f>
        <v>1</v>
      </c>
      <c r="E6" s="39">
        <v>60</v>
      </c>
      <c r="F6" s="39">
        <v>18</v>
      </c>
      <c r="G6" s="7" t="b">
        <f>IF(D6=FALSE,IF(E6&gt;59,TRUE,IF(F6&gt;29,TRUE,FALSE)))</f>
        <v>0</v>
      </c>
      <c r="H6" s="7" t="b">
        <f t="shared" ref="H6:H37" si="0">IF(D6=TRUE,IF(E6&gt;39,TRUE,IF(F6&gt;29,TRUE,FALSE)))</f>
        <v>1</v>
      </c>
      <c r="I6" s="9" t="str">
        <f t="shared" ref="I6:I37" si="1">IF(G6=TRUE,"Two",IF(H6=TRUE,"Two","One"))</f>
        <v>Two</v>
      </c>
      <c r="J6" s="9" t="s">
        <v>79</v>
      </c>
    </row>
    <row r="7" spans="1:10">
      <c r="A7" s="6">
        <v>2</v>
      </c>
      <c r="B7" s="39" t="s">
        <v>82</v>
      </c>
      <c r="C7" s="39" t="s">
        <v>79</v>
      </c>
      <c r="D7" s="8" t="b">
        <f t="shared" ref="D7:D37" si="2">IF(C7="yes",TRUE,FALSE)</f>
        <v>1</v>
      </c>
      <c r="E7" s="39">
        <v>60</v>
      </c>
      <c r="F7" s="39">
        <v>18</v>
      </c>
      <c r="G7" s="7" t="b">
        <f t="shared" ref="G7:G37" si="3">IF(D7=FALSE,IF(E7&gt;59,TRUE,IF(F7&gt;29,TRUE,FALSE)))</f>
        <v>0</v>
      </c>
      <c r="H7" s="7" t="b">
        <f t="shared" si="0"/>
        <v>1</v>
      </c>
      <c r="I7" s="9" t="str">
        <f t="shared" si="1"/>
        <v>Two</v>
      </c>
      <c r="J7" s="9" t="s">
        <v>79</v>
      </c>
    </row>
    <row r="8" spans="1:10">
      <c r="A8" s="6">
        <v>3</v>
      </c>
      <c r="B8" s="39" t="s">
        <v>84</v>
      </c>
      <c r="C8" s="39" t="s">
        <v>80</v>
      </c>
      <c r="D8" s="8" t="b">
        <f t="shared" si="2"/>
        <v>0</v>
      </c>
      <c r="E8" s="39">
        <v>10</v>
      </c>
      <c r="F8" s="39">
        <v>5</v>
      </c>
      <c r="G8" s="7" t="b">
        <f t="shared" si="3"/>
        <v>0</v>
      </c>
      <c r="H8" s="7" t="b">
        <f t="shared" si="0"/>
        <v>0</v>
      </c>
      <c r="I8" s="9" t="str">
        <f t="shared" si="1"/>
        <v>One</v>
      </c>
      <c r="J8" s="9" t="s">
        <v>80</v>
      </c>
    </row>
    <row r="9" spans="1:10">
      <c r="A9" s="6">
        <v>4</v>
      </c>
      <c r="B9" s="39"/>
      <c r="C9" s="39" t="s">
        <v>80</v>
      </c>
      <c r="D9" s="8" t="b">
        <f t="shared" si="2"/>
        <v>0</v>
      </c>
      <c r="E9" s="39"/>
      <c r="F9" s="39"/>
      <c r="G9" s="7" t="b">
        <f t="shared" si="3"/>
        <v>0</v>
      </c>
      <c r="H9" s="7" t="b">
        <f t="shared" si="0"/>
        <v>0</v>
      </c>
      <c r="I9" s="9" t="str">
        <f t="shared" si="1"/>
        <v>One</v>
      </c>
      <c r="J9" s="9" t="s">
        <v>80</v>
      </c>
    </row>
    <row r="10" spans="1:10">
      <c r="A10" s="6">
        <v>5</v>
      </c>
      <c r="B10" s="39"/>
      <c r="C10" s="39" t="s">
        <v>80</v>
      </c>
      <c r="D10" s="8" t="b">
        <f t="shared" si="2"/>
        <v>0</v>
      </c>
      <c r="E10" s="39"/>
      <c r="F10" s="39"/>
      <c r="G10" s="7" t="b">
        <f t="shared" si="3"/>
        <v>0</v>
      </c>
      <c r="H10" s="7" t="b">
        <f t="shared" si="0"/>
        <v>0</v>
      </c>
      <c r="I10" s="9" t="str">
        <f t="shared" si="1"/>
        <v>One</v>
      </c>
      <c r="J10" s="9" t="s">
        <v>80</v>
      </c>
    </row>
    <row r="11" spans="1:10">
      <c r="A11" s="6">
        <v>6</v>
      </c>
      <c r="B11" s="39"/>
      <c r="C11" s="39" t="s">
        <v>80</v>
      </c>
      <c r="D11" s="8" t="b">
        <f t="shared" si="2"/>
        <v>0</v>
      </c>
      <c r="E11" s="39"/>
      <c r="F11" s="39"/>
      <c r="G11" s="7" t="b">
        <f t="shared" si="3"/>
        <v>0</v>
      </c>
      <c r="H11" s="7" t="b">
        <f t="shared" si="0"/>
        <v>0</v>
      </c>
      <c r="I11" s="9" t="str">
        <f t="shared" si="1"/>
        <v>One</v>
      </c>
      <c r="J11" s="9" t="s">
        <v>80</v>
      </c>
    </row>
    <row r="12" spans="1:10">
      <c r="A12" s="6">
        <v>7</v>
      </c>
      <c r="B12" s="39"/>
      <c r="C12" s="39" t="s">
        <v>80</v>
      </c>
      <c r="D12" s="8" t="b">
        <f t="shared" si="2"/>
        <v>0</v>
      </c>
      <c r="E12" s="39"/>
      <c r="F12" s="39"/>
      <c r="G12" s="7" t="b">
        <f t="shared" si="3"/>
        <v>0</v>
      </c>
      <c r="H12" s="7" t="b">
        <f t="shared" si="0"/>
        <v>0</v>
      </c>
      <c r="I12" s="9" t="str">
        <f t="shared" si="1"/>
        <v>One</v>
      </c>
      <c r="J12" s="9" t="s">
        <v>80</v>
      </c>
    </row>
    <row r="13" spans="1:10">
      <c r="A13" s="6">
        <v>8</v>
      </c>
      <c r="B13" s="39"/>
      <c r="C13" s="39" t="s">
        <v>80</v>
      </c>
      <c r="D13" s="8" t="b">
        <f t="shared" si="2"/>
        <v>0</v>
      </c>
      <c r="E13" s="39"/>
      <c r="F13" s="39"/>
      <c r="G13" s="7" t="b">
        <f t="shared" si="3"/>
        <v>0</v>
      </c>
      <c r="H13" s="7" t="b">
        <f t="shared" si="0"/>
        <v>0</v>
      </c>
      <c r="I13" s="9" t="str">
        <f t="shared" si="1"/>
        <v>One</v>
      </c>
      <c r="J13" s="9" t="s">
        <v>80</v>
      </c>
    </row>
    <row r="14" spans="1:10">
      <c r="A14" s="6">
        <v>9</v>
      </c>
      <c r="B14" s="39"/>
      <c r="C14" s="39" t="s">
        <v>80</v>
      </c>
      <c r="D14" s="8" t="b">
        <f t="shared" si="2"/>
        <v>0</v>
      </c>
      <c r="E14" s="39"/>
      <c r="F14" s="39"/>
      <c r="G14" s="7" t="b">
        <f t="shared" si="3"/>
        <v>0</v>
      </c>
      <c r="H14" s="7" t="b">
        <f t="shared" si="0"/>
        <v>0</v>
      </c>
      <c r="I14" s="9" t="str">
        <f t="shared" si="1"/>
        <v>One</v>
      </c>
      <c r="J14" s="9" t="s">
        <v>80</v>
      </c>
    </row>
    <row r="15" spans="1:10">
      <c r="A15" s="6">
        <v>10</v>
      </c>
      <c r="B15" s="39"/>
      <c r="C15" s="39" t="s">
        <v>80</v>
      </c>
      <c r="D15" s="8" t="b">
        <f t="shared" si="2"/>
        <v>0</v>
      </c>
      <c r="E15" s="39"/>
      <c r="F15" s="39"/>
      <c r="G15" s="7" t="b">
        <f t="shared" si="3"/>
        <v>0</v>
      </c>
      <c r="H15" s="7" t="b">
        <f t="shared" si="0"/>
        <v>0</v>
      </c>
      <c r="I15" s="9" t="str">
        <f t="shared" si="1"/>
        <v>One</v>
      </c>
      <c r="J15" s="9" t="s">
        <v>80</v>
      </c>
    </row>
    <row r="16" spans="1:10">
      <c r="A16" s="6">
        <v>11</v>
      </c>
      <c r="B16" s="39"/>
      <c r="C16" s="39" t="s">
        <v>80</v>
      </c>
      <c r="D16" s="8" t="b">
        <f t="shared" si="2"/>
        <v>0</v>
      </c>
      <c r="E16" s="39"/>
      <c r="F16" s="39"/>
      <c r="G16" s="7" t="b">
        <f t="shared" si="3"/>
        <v>0</v>
      </c>
      <c r="H16" s="7" t="b">
        <f t="shared" si="0"/>
        <v>0</v>
      </c>
      <c r="I16" s="9" t="str">
        <f t="shared" si="1"/>
        <v>One</v>
      </c>
      <c r="J16" s="9" t="s">
        <v>80</v>
      </c>
    </row>
    <row r="17" spans="1:10">
      <c r="A17" s="6">
        <v>12</v>
      </c>
      <c r="B17" s="39"/>
      <c r="C17" s="39" t="s">
        <v>80</v>
      </c>
      <c r="D17" s="8" t="b">
        <f t="shared" si="2"/>
        <v>0</v>
      </c>
      <c r="E17" s="39"/>
      <c r="F17" s="39"/>
      <c r="G17" s="7" t="b">
        <f t="shared" si="3"/>
        <v>0</v>
      </c>
      <c r="H17" s="7" t="b">
        <f t="shared" si="0"/>
        <v>0</v>
      </c>
      <c r="I17" s="9" t="str">
        <f t="shared" si="1"/>
        <v>One</v>
      </c>
      <c r="J17" s="9" t="s">
        <v>80</v>
      </c>
    </row>
    <row r="18" spans="1:10">
      <c r="A18" s="6">
        <v>13</v>
      </c>
      <c r="B18" s="39"/>
      <c r="C18" s="39" t="s">
        <v>80</v>
      </c>
      <c r="D18" s="8" t="b">
        <f t="shared" si="2"/>
        <v>0</v>
      </c>
      <c r="E18" s="39"/>
      <c r="F18" s="39"/>
      <c r="G18" s="7" t="b">
        <f t="shared" si="3"/>
        <v>0</v>
      </c>
      <c r="H18" s="7" t="b">
        <f t="shared" si="0"/>
        <v>0</v>
      </c>
      <c r="I18" s="9" t="str">
        <f t="shared" si="1"/>
        <v>One</v>
      </c>
      <c r="J18" s="9" t="s">
        <v>80</v>
      </c>
    </row>
    <row r="19" spans="1:10">
      <c r="A19" s="6">
        <v>14</v>
      </c>
      <c r="B19" s="39"/>
      <c r="C19" s="39" t="s">
        <v>80</v>
      </c>
      <c r="D19" s="8" t="b">
        <f t="shared" si="2"/>
        <v>0</v>
      </c>
      <c r="E19" s="39"/>
      <c r="F19" s="39"/>
      <c r="G19" s="7" t="b">
        <f t="shared" si="3"/>
        <v>0</v>
      </c>
      <c r="H19" s="7" t="b">
        <f t="shared" si="0"/>
        <v>0</v>
      </c>
      <c r="I19" s="9" t="str">
        <f t="shared" si="1"/>
        <v>One</v>
      </c>
      <c r="J19" s="9" t="s">
        <v>80</v>
      </c>
    </row>
    <row r="20" spans="1:10">
      <c r="A20" s="6">
        <v>15</v>
      </c>
      <c r="B20" s="39"/>
      <c r="C20" s="39" t="s">
        <v>80</v>
      </c>
      <c r="D20" s="8" t="b">
        <f t="shared" si="2"/>
        <v>0</v>
      </c>
      <c r="E20" s="39"/>
      <c r="F20" s="39"/>
      <c r="G20" s="7" t="b">
        <f t="shared" si="3"/>
        <v>0</v>
      </c>
      <c r="H20" s="7" t="b">
        <f t="shared" si="0"/>
        <v>0</v>
      </c>
      <c r="I20" s="9" t="str">
        <f t="shared" si="1"/>
        <v>One</v>
      </c>
      <c r="J20" s="9" t="s">
        <v>80</v>
      </c>
    </row>
    <row r="21" spans="1:10">
      <c r="A21" s="6">
        <v>16</v>
      </c>
      <c r="B21" s="39"/>
      <c r="C21" s="39" t="s">
        <v>80</v>
      </c>
      <c r="D21" s="8" t="b">
        <f t="shared" si="2"/>
        <v>0</v>
      </c>
      <c r="E21" s="39"/>
      <c r="F21" s="39"/>
      <c r="G21" s="7" t="b">
        <f t="shared" si="3"/>
        <v>0</v>
      </c>
      <c r="H21" s="7" t="b">
        <f t="shared" si="0"/>
        <v>0</v>
      </c>
      <c r="I21" s="9" t="str">
        <f t="shared" si="1"/>
        <v>One</v>
      </c>
      <c r="J21" s="9" t="s">
        <v>80</v>
      </c>
    </row>
    <row r="22" spans="1:10">
      <c r="A22" s="6">
        <v>17</v>
      </c>
      <c r="B22" s="39"/>
      <c r="C22" s="39" t="s">
        <v>80</v>
      </c>
      <c r="D22" s="8" t="b">
        <f t="shared" si="2"/>
        <v>0</v>
      </c>
      <c r="E22" s="39"/>
      <c r="F22" s="39"/>
      <c r="G22" s="7" t="b">
        <f t="shared" si="3"/>
        <v>0</v>
      </c>
      <c r="H22" s="7" t="b">
        <f t="shared" si="0"/>
        <v>0</v>
      </c>
      <c r="I22" s="9" t="str">
        <f t="shared" si="1"/>
        <v>One</v>
      </c>
      <c r="J22" s="9" t="s">
        <v>80</v>
      </c>
    </row>
    <row r="23" spans="1:10">
      <c r="A23" s="6">
        <v>18</v>
      </c>
      <c r="B23" s="39"/>
      <c r="C23" s="39" t="s">
        <v>80</v>
      </c>
      <c r="D23" s="8" t="b">
        <f t="shared" si="2"/>
        <v>0</v>
      </c>
      <c r="E23" s="39"/>
      <c r="F23" s="39"/>
      <c r="G23" s="7" t="b">
        <f t="shared" si="3"/>
        <v>0</v>
      </c>
      <c r="H23" s="7" t="b">
        <f t="shared" si="0"/>
        <v>0</v>
      </c>
      <c r="I23" s="9" t="str">
        <f t="shared" si="1"/>
        <v>One</v>
      </c>
      <c r="J23" s="9" t="s">
        <v>80</v>
      </c>
    </row>
    <row r="24" spans="1:10">
      <c r="A24" s="6">
        <v>19</v>
      </c>
      <c r="B24" s="39"/>
      <c r="C24" s="39" t="s">
        <v>80</v>
      </c>
      <c r="D24" s="8" t="b">
        <f t="shared" si="2"/>
        <v>0</v>
      </c>
      <c r="E24" s="39"/>
      <c r="F24" s="39"/>
      <c r="G24" s="7" t="b">
        <f t="shared" si="3"/>
        <v>0</v>
      </c>
      <c r="H24" s="7" t="b">
        <f t="shared" si="0"/>
        <v>0</v>
      </c>
      <c r="I24" s="9" t="str">
        <f t="shared" si="1"/>
        <v>One</v>
      </c>
      <c r="J24" s="9" t="s">
        <v>80</v>
      </c>
    </row>
    <row r="25" spans="1:10">
      <c r="A25" s="6">
        <v>20</v>
      </c>
      <c r="B25" s="39"/>
      <c r="C25" s="39" t="s">
        <v>80</v>
      </c>
      <c r="D25" s="8" t="b">
        <f t="shared" si="2"/>
        <v>0</v>
      </c>
      <c r="E25" s="39"/>
      <c r="F25" s="39"/>
      <c r="G25" s="7" t="b">
        <f t="shared" si="3"/>
        <v>0</v>
      </c>
      <c r="H25" s="7" t="b">
        <f t="shared" si="0"/>
        <v>0</v>
      </c>
      <c r="I25" s="9" t="str">
        <f t="shared" si="1"/>
        <v>One</v>
      </c>
      <c r="J25" s="9" t="s">
        <v>80</v>
      </c>
    </row>
    <row r="26" spans="1:10">
      <c r="A26" s="6">
        <v>21</v>
      </c>
      <c r="B26" s="39"/>
      <c r="C26" s="39" t="s">
        <v>80</v>
      </c>
      <c r="D26" s="8" t="b">
        <f t="shared" si="2"/>
        <v>0</v>
      </c>
      <c r="E26" s="39"/>
      <c r="F26" s="39"/>
      <c r="G26" s="7" t="b">
        <f t="shared" si="3"/>
        <v>0</v>
      </c>
      <c r="H26" s="7" t="b">
        <f t="shared" si="0"/>
        <v>0</v>
      </c>
      <c r="I26" s="9" t="str">
        <f t="shared" si="1"/>
        <v>One</v>
      </c>
      <c r="J26" s="9" t="s">
        <v>80</v>
      </c>
    </row>
    <row r="27" spans="1:10">
      <c r="A27" s="6">
        <v>22</v>
      </c>
      <c r="B27" s="39"/>
      <c r="C27" s="39" t="s">
        <v>80</v>
      </c>
      <c r="D27" s="8" t="b">
        <f t="shared" si="2"/>
        <v>0</v>
      </c>
      <c r="E27" s="39"/>
      <c r="F27" s="39"/>
      <c r="G27" s="7" t="b">
        <f t="shared" si="3"/>
        <v>0</v>
      </c>
      <c r="H27" s="7" t="b">
        <f t="shared" si="0"/>
        <v>0</v>
      </c>
      <c r="I27" s="9" t="str">
        <f t="shared" si="1"/>
        <v>One</v>
      </c>
      <c r="J27" s="9" t="s">
        <v>80</v>
      </c>
    </row>
    <row r="28" spans="1:10">
      <c r="A28" s="6">
        <v>23</v>
      </c>
      <c r="B28" s="39"/>
      <c r="C28" s="39" t="s">
        <v>80</v>
      </c>
      <c r="D28" s="8" t="b">
        <f t="shared" si="2"/>
        <v>0</v>
      </c>
      <c r="E28" s="39"/>
      <c r="F28" s="39"/>
      <c r="G28" s="7" t="b">
        <f t="shared" si="3"/>
        <v>0</v>
      </c>
      <c r="H28" s="7" t="b">
        <f t="shared" si="0"/>
        <v>0</v>
      </c>
      <c r="I28" s="9" t="str">
        <f t="shared" si="1"/>
        <v>One</v>
      </c>
      <c r="J28" s="9" t="s">
        <v>80</v>
      </c>
    </row>
    <row r="29" spans="1:10">
      <c r="A29" s="6">
        <v>24</v>
      </c>
      <c r="B29" s="39"/>
      <c r="C29" s="39" t="s">
        <v>80</v>
      </c>
      <c r="D29" s="8" t="b">
        <f t="shared" si="2"/>
        <v>0</v>
      </c>
      <c r="E29" s="39"/>
      <c r="F29" s="39"/>
      <c r="G29" s="7" t="b">
        <f t="shared" si="3"/>
        <v>0</v>
      </c>
      <c r="H29" s="7" t="b">
        <f t="shared" si="0"/>
        <v>0</v>
      </c>
      <c r="I29" s="9" t="str">
        <f t="shared" si="1"/>
        <v>One</v>
      </c>
      <c r="J29" s="9" t="s">
        <v>80</v>
      </c>
    </row>
    <row r="30" spans="1:10">
      <c r="A30" s="6">
        <v>25</v>
      </c>
      <c r="B30" s="39"/>
      <c r="C30" s="39" t="s">
        <v>80</v>
      </c>
      <c r="D30" s="8" t="b">
        <f t="shared" si="2"/>
        <v>0</v>
      </c>
      <c r="E30" s="39"/>
      <c r="F30" s="39"/>
      <c r="G30" s="7" t="b">
        <f t="shared" si="3"/>
        <v>0</v>
      </c>
      <c r="H30" s="7" t="b">
        <f t="shared" si="0"/>
        <v>0</v>
      </c>
      <c r="I30" s="9" t="str">
        <f t="shared" si="1"/>
        <v>One</v>
      </c>
      <c r="J30" s="9" t="s">
        <v>80</v>
      </c>
    </row>
    <row r="31" spans="1:10">
      <c r="A31" s="6">
        <v>26</v>
      </c>
      <c r="B31" s="39"/>
      <c r="C31" s="39" t="s">
        <v>80</v>
      </c>
      <c r="D31" s="8" t="b">
        <f t="shared" si="2"/>
        <v>0</v>
      </c>
      <c r="E31" s="39"/>
      <c r="F31" s="39"/>
      <c r="G31" s="7" t="b">
        <f t="shared" si="3"/>
        <v>0</v>
      </c>
      <c r="H31" s="7" t="b">
        <f t="shared" si="0"/>
        <v>0</v>
      </c>
      <c r="I31" s="9" t="str">
        <f t="shared" si="1"/>
        <v>One</v>
      </c>
      <c r="J31" s="9" t="s">
        <v>80</v>
      </c>
    </row>
    <row r="32" spans="1:10">
      <c r="A32" s="6">
        <v>27</v>
      </c>
      <c r="B32" s="39"/>
      <c r="C32" s="39" t="s">
        <v>80</v>
      </c>
      <c r="D32" s="8" t="b">
        <f t="shared" si="2"/>
        <v>0</v>
      </c>
      <c r="E32" s="39"/>
      <c r="F32" s="39"/>
      <c r="G32" s="7" t="b">
        <f t="shared" si="3"/>
        <v>0</v>
      </c>
      <c r="H32" s="7" t="b">
        <f t="shared" si="0"/>
        <v>0</v>
      </c>
      <c r="I32" s="9" t="str">
        <f t="shared" si="1"/>
        <v>One</v>
      </c>
      <c r="J32" s="9" t="s">
        <v>80</v>
      </c>
    </row>
    <row r="33" spans="1:10">
      <c r="A33" s="6">
        <v>28</v>
      </c>
      <c r="B33" s="39"/>
      <c r="C33" s="39" t="s">
        <v>80</v>
      </c>
      <c r="D33" s="8" t="b">
        <f t="shared" si="2"/>
        <v>0</v>
      </c>
      <c r="E33" s="39"/>
      <c r="F33" s="39"/>
      <c r="G33" s="7" t="b">
        <f t="shared" si="3"/>
        <v>0</v>
      </c>
      <c r="H33" s="7" t="b">
        <f t="shared" si="0"/>
        <v>0</v>
      </c>
      <c r="I33" s="9" t="str">
        <f t="shared" si="1"/>
        <v>One</v>
      </c>
      <c r="J33" s="9" t="s">
        <v>80</v>
      </c>
    </row>
    <row r="34" spans="1:10">
      <c r="A34" s="6">
        <v>29</v>
      </c>
      <c r="B34" s="39"/>
      <c r="C34" s="39" t="s">
        <v>80</v>
      </c>
      <c r="D34" s="8" t="b">
        <f t="shared" si="2"/>
        <v>0</v>
      </c>
      <c r="E34" s="39"/>
      <c r="F34" s="39"/>
      <c r="G34" s="7" t="b">
        <f t="shared" si="3"/>
        <v>0</v>
      </c>
      <c r="H34" s="7" t="b">
        <f t="shared" si="0"/>
        <v>0</v>
      </c>
      <c r="I34" s="9" t="str">
        <f t="shared" si="1"/>
        <v>One</v>
      </c>
      <c r="J34" s="9" t="s">
        <v>80</v>
      </c>
    </row>
    <row r="35" spans="1:10">
      <c r="A35" s="6">
        <v>30</v>
      </c>
      <c r="B35" s="39"/>
      <c r="C35" s="39" t="s">
        <v>80</v>
      </c>
      <c r="D35" s="8" t="b">
        <f t="shared" si="2"/>
        <v>0</v>
      </c>
      <c r="E35" s="39"/>
      <c r="F35" s="39"/>
      <c r="G35" s="7" t="b">
        <f t="shared" si="3"/>
        <v>0</v>
      </c>
      <c r="H35" s="7" t="b">
        <f t="shared" si="0"/>
        <v>0</v>
      </c>
      <c r="I35" s="9" t="str">
        <f t="shared" si="1"/>
        <v>One</v>
      </c>
      <c r="J35" s="9" t="s">
        <v>80</v>
      </c>
    </row>
    <row r="36" spans="1:10">
      <c r="A36" s="43">
        <v>31</v>
      </c>
      <c r="B36" s="41"/>
      <c r="C36" s="39" t="s">
        <v>80</v>
      </c>
      <c r="D36" s="8" t="b">
        <f t="shared" si="2"/>
        <v>0</v>
      </c>
      <c r="E36" s="41"/>
      <c r="F36" s="39"/>
      <c r="G36" s="7" t="b">
        <f t="shared" si="3"/>
        <v>0</v>
      </c>
      <c r="H36" s="7" t="b">
        <f t="shared" si="0"/>
        <v>0</v>
      </c>
      <c r="I36" s="9" t="str">
        <f t="shared" si="1"/>
        <v>One</v>
      </c>
      <c r="J36" s="9" t="s">
        <v>80</v>
      </c>
    </row>
    <row r="37" spans="1:10">
      <c r="A37" s="44">
        <v>32</v>
      </c>
      <c r="B37" s="45"/>
      <c r="C37" s="39" t="s">
        <v>80</v>
      </c>
      <c r="D37" s="8" t="b">
        <f t="shared" si="2"/>
        <v>0</v>
      </c>
      <c r="E37" s="42"/>
      <c r="F37" s="40"/>
      <c r="G37" s="7" t="b">
        <f t="shared" si="3"/>
        <v>0</v>
      </c>
      <c r="H37" s="7" t="b">
        <f t="shared" si="0"/>
        <v>0</v>
      </c>
      <c r="I37" s="9" t="str">
        <f t="shared" si="1"/>
        <v>One</v>
      </c>
      <c r="J37" s="9" t="s">
        <v>80</v>
      </c>
    </row>
    <row r="38" spans="1:10" ht="24">
      <c r="A38" s="24"/>
      <c r="B38" s="25"/>
      <c r="C38" s="26"/>
      <c r="D38" s="27"/>
      <c r="E38" s="28"/>
      <c r="F38" s="10" t="s">
        <v>17</v>
      </c>
      <c r="G38" s="7" t="b">
        <f>IF(B38=FALSE,IF(B38&gt;59,TRUE,IF(F38&gt;29,TRUE,FALSE)))</f>
        <v>1</v>
      </c>
      <c r="H38" s="7" t="b">
        <f>IF(B38=TRUE,IF(B38&gt;39,TRUE,IF(F38&gt;29,TRUE,FALSE)))</f>
        <v>0</v>
      </c>
      <c r="I38" s="11" t="s">
        <v>18</v>
      </c>
      <c r="J38" s="22"/>
    </row>
    <row r="39" spans="1:10" ht="21" customHeight="1">
      <c r="A39" s="29"/>
      <c r="B39" s="30"/>
      <c r="C39" s="31"/>
      <c r="D39" s="32"/>
      <c r="E39" s="33"/>
      <c r="F39" s="12">
        <f>SUM(F6:F37)</f>
        <v>41</v>
      </c>
      <c r="G39" s="7" t="b">
        <f>IF(B38=FALSE,IF(B38&gt;59,TRUE,IF(F39&gt;29,TRUE,FALSE)))</f>
        <v>1</v>
      </c>
      <c r="H39" s="7" t="b">
        <f>IF(B38=TRUE,IF(B38&gt;39,TRUE,IF(F39&gt;29,TRUE,FALSE)))</f>
        <v>0</v>
      </c>
      <c r="I39" s="9">
        <f>COUNTA(B6:B37)+J42</f>
        <v>3</v>
      </c>
      <c r="J39" s="23"/>
    </row>
    <row r="40" spans="1:10">
      <c r="A40" s="34"/>
      <c r="B40" s="31"/>
      <c r="C40" s="31"/>
      <c r="D40" s="31"/>
      <c r="E40" s="35"/>
      <c r="F40" s="13"/>
      <c r="G40" s="13"/>
      <c r="H40" s="13"/>
      <c r="I40" s="13"/>
      <c r="J40" s="13"/>
    </row>
    <row r="41" spans="1:10">
      <c r="A41" s="34"/>
      <c r="B41" s="31"/>
      <c r="C41" s="31"/>
      <c r="D41" s="31"/>
      <c r="E41" s="35"/>
      <c r="F41" s="13"/>
      <c r="G41" s="13"/>
      <c r="H41" s="13"/>
      <c r="I41" s="13"/>
      <c r="J41" s="13"/>
    </row>
    <row r="42" spans="1:10">
      <c r="A42" s="36"/>
      <c r="B42" s="37"/>
      <c r="C42" s="37"/>
      <c r="D42" s="37"/>
      <c r="E42" s="38"/>
    </row>
  </sheetData>
  <mergeCells count="7">
    <mergeCell ref="A1:J1"/>
    <mergeCell ref="A4:F4"/>
    <mergeCell ref="I4:J4"/>
    <mergeCell ref="A38:A39"/>
    <mergeCell ref="B38:B39"/>
    <mergeCell ref="D38:E39"/>
    <mergeCell ref="J38:J3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Information</vt:lpstr>
      <vt:lpstr>Known Amps</vt:lpstr>
      <vt:lpstr>PDU WORKSHEET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muzio</cp:lastModifiedBy>
  <dcterms:modified xsi:type="dcterms:W3CDTF">2015-08-23T21:37:08Z</dcterms:modified>
</cp:coreProperties>
</file>